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12.2021.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<sst xmlns="http://schemas.openxmlformats.org/spreadsheetml/2006/main" count="57" uniqueCount="50">
  <si>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</si>
  <si>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</si>
  <si>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</si>
  <si>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</si>
  <si>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</si>
  <si>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</si>
  <si>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</si>
  <si>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</si>
  <si>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</si>
  <si>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</si>
  <si>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</si>
  <si>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</si>
  <si>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</si>
  <si>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</si>
  <si>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</si>
  <si>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</si>
  <si>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</si>
  <si>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</si>
  <si>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</si>
  <si>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</si>
  <si>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</si>
  <si>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</si>
  <si>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</si>
  <si>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</si>
  <si>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</si>
  <si>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</si>
  <si>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</si>
  <si>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</si>
  <si>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</si>
  <si>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</si>
  <si>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</si>
  <si>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</si>
  <si>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</si>
  <si>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</si>
  <si>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</si>
  <si>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28/12/2021</t>
  </si>
  <si>
    <t>СПЕЦИФИКАЦИЈА О ИЗВРШЕНИМ ПЛАЋАЊИМА ДОБАВЉАЧИМА НА ДАН 28.12.2021. ГОДИНЕ</t>
  </si>
  <si>
    <t>ВЕГА- УПЛАТА РФЗО ПО РАЧУНУ</t>
  </si>
  <si>
    <t>ФАРМАЛОГИСТ- УПЛАТА РФЗО ПО РАЧУНУ</t>
  </si>
  <si>
    <t>ФАРМАСВИСС- УПЛАТА РФЗО ПО РАЧУНУ</t>
  </si>
  <si>
    <t>МЕССЕР ТЕХНОГАС</t>
  </si>
  <si>
    <t>ТРЕН</t>
  </si>
  <si>
    <t>ДЕНТА ФАРМ</t>
  </si>
  <si>
    <t>МЕДЕНИК</t>
  </si>
  <si>
    <t>МИХАЈЛОВИЋ ПАРАЋИН</t>
  </si>
  <si>
    <t>МИХАЈЛОВИЋ ДОЊА МУТНИЦА</t>
  </si>
  <si>
    <t>ОПШТА БОЛНИЦА АЛЕКСИНАЦ</t>
  </si>
  <si>
    <t>ПОГРЕБНИ ТРОШКОВИ -ЈОКСИМОВИЋ ЗОРАН</t>
  </si>
  <si>
    <t xml:space="preserve">РЕГИСТРАЦИЈА ВОЗИЛА </t>
  </si>
  <si>
    <t>ДУНАВ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</si>
</sst>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4">
      <selection activeCell="K36" sqref="K3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8" t="s">
        <v>0</v>
      </c>
      <c r="C10" s="99"/>
      <c r="D10" s="99"/>
      <c r="E10" s="99"/>
      <c r="F10" s="99"/>
      <c r="G10" s="100"/>
      <c r="H10" s="101">
        <v>1709522.72</v>
      </c>
      <c r="I10" s="102"/>
    </row>
    <row r="11" spans="1:9" ht="19.5" customHeight="1">
      <c r="A11" s="28">
        <v>2</v>
      </c>
      <c r="B11" s="103" t="s">
        <v>1</v>
      </c>
      <c r="C11" s="104"/>
      <c r="D11" s="104"/>
      <c r="E11" s="104"/>
      <c r="F11" s="104"/>
      <c r="G11" s="105"/>
      <c r="H11" s="81">
        <v>911642.49</v>
      </c>
      <c r="I11" s="82"/>
    </row>
    <row r="12" spans="1:9" ht="19.5" customHeight="1">
      <c r="A12" s="28">
        <v>3</v>
      </c>
      <c r="B12" s="103" t="s">
        <v>2</v>
      </c>
      <c r="C12" s="104"/>
      <c r="D12" s="104"/>
      <c r="E12" s="104"/>
      <c r="F12" s="104"/>
      <c r="G12" s="105"/>
      <c r="H12" s="81">
        <f>2*2150</f>
        <v>4300</v>
      </c>
      <c r="I12" s="82"/>
    </row>
    <row r="13" spans="1:9" ht="19.5" customHeight="1">
      <c r="A13" s="28">
        <v>4</v>
      </c>
      <c r="B13" s="103" t="s">
        <v>3</v>
      </c>
      <c r="C13" s="104"/>
      <c r="D13" s="104"/>
      <c r="E13" s="104"/>
      <c r="F13" s="104"/>
      <c r="G13" s="105"/>
      <c r="H13" s="81">
        <v>0</v>
      </c>
      <c r="I13" s="82"/>
    </row>
    <row r="14" spans="1:9" ht="19.5" customHeight="1" thickBot="1">
      <c r="A14" s="30">
        <v>5</v>
      </c>
      <c r="B14" s="91" t="s">
        <v>4</v>
      </c>
      <c r="C14" s="92"/>
      <c r="D14" s="92"/>
      <c r="E14" s="92"/>
      <c r="F14" s="92"/>
      <c r="G14" s="93"/>
      <c r="H14" s="94">
        <f>H34</f>
        <v>1731227.4699999997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126">
        <f>IF(H14="",IF(SUM(H10:H13)=0,"",SUM(H10:H13)),IF(SUM(H10:H13)-H14=0,"",SUM(H10:H13)-H14))</f>
        <v>894237.7400000002</v>
      </c>
      <c r="I15" s="12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9"/>
      <c r="D20" s="99"/>
      <c r="E20" s="99"/>
      <c r="F20" s="99"/>
      <c r="G20" s="100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104"/>
      <c r="D21" s="104"/>
      <c r="E21" s="104"/>
      <c r="F21" s="104"/>
      <c r="G21" s="105"/>
      <c r="H21" s="109">
        <v>0</v>
      </c>
      <c r="I21" s="110"/>
    </row>
    <row r="22" spans="1:9" ht="19.5" customHeight="1">
      <c r="A22" s="28">
        <v>3</v>
      </c>
      <c r="B22" s="103" t="s">
        <v>6</v>
      </c>
      <c r="C22" s="104"/>
      <c r="D22" s="104"/>
      <c r="E22" s="104"/>
      <c r="F22" s="104"/>
      <c r="G22" s="105"/>
      <c r="H22" s="81">
        <v>0</v>
      </c>
      <c r="I22" s="82"/>
    </row>
    <row r="23" spans="1:9" ht="19.5" customHeight="1">
      <c r="A23" s="28">
        <v>4</v>
      </c>
      <c r="B23" s="111" t="s">
        <v>33</v>
      </c>
      <c r="C23" s="104"/>
      <c r="D23" s="104"/>
      <c r="E23" s="104"/>
      <c r="F23" s="104"/>
      <c r="G23" s="105"/>
      <c r="H23" s="26">
        <v>0</v>
      </c>
      <c r="I23" s="29">
        <v>0</v>
      </c>
    </row>
    <row r="24" spans="1:9" ht="19.5" customHeight="1">
      <c r="A24" s="28">
        <v>5</v>
      </c>
      <c r="B24" s="103" t="s">
        <v>7</v>
      </c>
      <c r="C24" s="104"/>
      <c r="D24" s="104"/>
      <c r="E24" s="104"/>
      <c r="F24" s="104"/>
      <c r="G24" s="105"/>
      <c r="H24" s="81">
        <v>597717.06</v>
      </c>
      <c r="I24" s="82"/>
    </row>
    <row r="25" spans="1:9" ht="19.5" customHeight="1">
      <c r="A25" s="28">
        <v>6</v>
      </c>
      <c r="B25" s="103" t="s">
        <v>8</v>
      </c>
      <c r="C25" s="104"/>
      <c r="D25" s="104"/>
      <c r="E25" s="104"/>
      <c r="F25" s="104"/>
      <c r="G25" s="105"/>
      <c r="H25" s="81">
        <f>911642.49-254667.38</f>
        <v>656975.11</v>
      </c>
      <c r="I25" s="82"/>
    </row>
    <row r="26" spans="1:9" ht="19.5" customHeight="1">
      <c r="A26" s="28">
        <v>7</v>
      </c>
      <c r="B26" s="122" t="s">
        <v>12</v>
      </c>
      <c r="C26" s="89"/>
      <c r="D26" s="89"/>
      <c r="E26" s="89"/>
      <c r="F26" s="89"/>
      <c r="G26" s="90"/>
      <c r="H26" s="81">
        <v>254667.38</v>
      </c>
      <c r="I26" s="82"/>
    </row>
    <row r="27" spans="1:9" ht="19.5" customHeight="1">
      <c r="A27" s="28">
        <v>8</v>
      </c>
      <c r="B27" s="103" t="s">
        <v>11</v>
      </c>
      <c r="C27" s="104"/>
      <c r="D27" s="104"/>
      <c r="E27" s="104"/>
      <c r="F27" s="104"/>
      <c r="G27" s="105"/>
      <c r="H27" s="81">
        <v>155462.92</v>
      </c>
      <c r="I27" s="82"/>
    </row>
    <row r="28" spans="1:9" ht="19.5" customHeight="1">
      <c r="A28" s="28">
        <v>9</v>
      </c>
      <c r="B28" s="103" t="s">
        <v>10</v>
      </c>
      <c r="C28" s="104"/>
      <c r="D28" s="104"/>
      <c r="E28" s="104"/>
      <c r="F28" s="104"/>
      <c r="G28" s="105"/>
      <c r="H28" s="81">
        <v>66405</v>
      </c>
      <c r="I28" s="8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81">
        <v>0</v>
      </c>
      <c r="I29" s="82"/>
    </row>
    <row r="30" spans="1:9" ht="19.5" customHeight="1">
      <c r="A30" s="28">
        <v>11</v>
      </c>
      <c r="B30" s="117" t="s">
        <v>23</v>
      </c>
      <c r="C30" s="130"/>
      <c r="D30" s="130"/>
      <c r="E30" s="130"/>
      <c r="F30" s="130"/>
      <c r="G30" s="131"/>
      <c r="H30" s="81">
        <v>0</v>
      </c>
      <c r="I30" s="82"/>
    </row>
    <row r="31" spans="1:9" ht="19.5" customHeight="1">
      <c r="A31" s="28">
        <v>12</v>
      </c>
      <c r="B31" s="103" t="s">
        <v>9</v>
      </c>
      <c r="C31" s="120"/>
      <c r="D31" s="120"/>
      <c r="E31" s="120"/>
      <c r="F31" s="120"/>
      <c r="G31" s="121"/>
      <c r="H31" s="81">
        <v>0</v>
      </c>
      <c r="I31" s="82"/>
    </row>
    <row r="32" spans="1:9" ht="19.5" customHeight="1">
      <c r="A32" s="28">
        <v>13</v>
      </c>
      <c r="B32" s="117" t="s">
        <v>24</v>
      </c>
      <c r="C32" s="118"/>
      <c r="D32" s="118"/>
      <c r="E32" s="118"/>
      <c r="F32" s="118"/>
      <c r="G32" s="119"/>
      <c r="H32" s="86">
        <v>0</v>
      </c>
      <c r="I32" s="8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128">
        <v>0</v>
      </c>
      <c r="I33" s="12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115">
        <f>H20+H21+H22+I23+H24+H25+H26+H27+H28+H29+H30+H31+H32+H33</f>
        <v>1731227.4699999997</v>
      </c>
      <c r="I34" s="116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2" t="s">
        <v>17</v>
      </c>
      <c r="B41" s="113"/>
      <c r="C41" s="113"/>
      <c r="D41" s="113"/>
      <c r="E41" s="113"/>
      <c r="F41" s="113"/>
      <c r="G41" s="113"/>
      <c r="H41" s="113"/>
      <c r="I41" s="114"/>
    </row>
    <row r="42" spans="1:9" ht="19.5" customHeight="1">
      <c r="A42" s="2"/>
      <c r="B42" s="50" t="s">
        <v>36</v>
      </c>
      <c r="C42" s="51"/>
      <c r="D42" s="51"/>
      <c r="E42" s="51"/>
      <c r="F42" s="51"/>
      <c r="G42" s="51"/>
      <c r="H42" s="51"/>
      <c r="I42" s="52"/>
    </row>
    <row r="43" spans="1:9" ht="19.5" customHeight="1" thickBot="1">
      <c r="A43" s="3"/>
      <c r="B43" s="53"/>
      <c r="C43" s="54"/>
      <c r="D43" s="54"/>
      <c r="E43" s="54"/>
      <c r="F43" s="54"/>
      <c r="G43" s="54"/>
      <c r="H43" s="54"/>
      <c r="I43" s="55"/>
    </row>
    <row r="44" spans="1:9" ht="18" customHeight="1" thickBot="1">
      <c r="A44" s="2"/>
      <c r="B44" s="56" t="s">
        <v>34</v>
      </c>
      <c r="C44" s="57"/>
      <c r="D44" s="57"/>
      <c r="E44" s="57"/>
      <c r="F44" s="57"/>
      <c r="G44" s="57"/>
      <c r="H44" s="57"/>
      <c r="I44" s="58"/>
    </row>
    <row r="45" spans="1:9" ht="15" customHeight="1">
      <c r="A45" s="8">
        <v>1</v>
      </c>
      <c r="B45" s="33" t="s">
        <v>47</v>
      </c>
      <c r="C45" s="34"/>
      <c r="D45" s="34"/>
      <c r="E45" s="35"/>
      <c r="F45" s="69">
        <v>44107</v>
      </c>
      <c r="G45" s="70"/>
      <c r="H45" s="70"/>
      <c r="I45" s="71"/>
    </row>
    <row r="46" spans="1:9" ht="15" customHeight="1">
      <c r="A46" s="9">
        <v>2</v>
      </c>
      <c r="B46" s="33" t="s">
        <v>48</v>
      </c>
      <c r="C46" s="34"/>
      <c r="D46" s="34"/>
      <c r="E46" s="35"/>
      <c r="F46" s="36">
        <v>11520</v>
      </c>
      <c r="G46" s="37"/>
      <c r="H46" s="37"/>
      <c r="I46" s="38"/>
    </row>
    <row r="47" spans="1:9" ht="15" customHeight="1">
      <c r="A47" s="9">
        <v>3</v>
      </c>
      <c r="B47" s="39" t="s">
        <v>49</v>
      </c>
      <c r="C47" s="40"/>
      <c r="D47" s="40"/>
      <c r="E47" s="41"/>
      <c r="F47" s="36">
        <v>10778</v>
      </c>
      <c r="G47" s="37"/>
      <c r="H47" s="37"/>
      <c r="I47" s="38"/>
    </row>
    <row r="48" spans="1:9" ht="15" customHeight="1">
      <c r="A48" s="9">
        <v>4</v>
      </c>
      <c r="B48" s="123"/>
      <c r="C48" s="124"/>
      <c r="D48" s="124"/>
      <c r="E48" s="125"/>
      <c r="F48" s="36"/>
      <c r="G48" s="37"/>
      <c r="H48" s="37"/>
      <c r="I48" s="38"/>
    </row>
    <row r="49" spans="1:9" ht="15" customHeight="1">
      <c r="A49" s="9">
        <v>5</v>
      </c>
      <c r="B49" s="39"/>
      <c r="C49" s="40"/>
      <c r="D49" s="40"/>
      <c r="E49" s="41"/>
      <c r="F49" s="36"/>
      <c r="G49" s="37"/>
      <c r="H49" s="37"/>
      <c r="I49" s="38"/>
    </row>
    <row r="50" spans="1:9" ht="15" customHeight="1">
      <c r="A50" s="9">
        <v>6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7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8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9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10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11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13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9">
        <v>18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9">
        <v>19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9">
        <v>20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 thickBot="1">
      <c r="A65" s="14"/>
      <c r="B65" s="48" t="s">
        <v>25</v>
      </c>
      <c r="C65" s="48"/>
      <c r="D65" s="48"/>
      <c r="E65" s="49"/>
      <c r="F65" s="66">
        <f>SUM(F45:F64)</f>
        <v>66405</v>
      </c>
      <c r="G65" s="67"/>
      <c r="H65" s="67"/>
      <c r="I65" s="68"/>
    </row>
    <row r="66" spans="1:9" ht="15" customHeight="1" thickBot="1">
      <c r="A66" s="12"/>
      <c r="B66" s="45" t="s">
        <v>26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33" t="s">
        <v>37</v>
      </c>
      <c r="C67" s="34"/>
      <c r="D67" s="34"/>
      <c r="E67" s="35"/>
      <c r="F67" s="69">
        <f>11561+81864.75</f>
        <v>93425.75</v>
      </c>
      <c r="G67" s="70"/>
      <c r="H67" s="70"/>
      <c r="I67" s="71"/>
    </row>
    <row r="68" spans="1:9" ht="15" customHeight="1">
      <c r="A68" s="18">
        <v>2</v>
      </c>
      <c r="B68" s="33" t="s">
        <v>39</v>
      </c>
      <c r="C68" s="34"/>
      <c r="D68" s="34"/>
      <c r="E68" s="35"/>
      <c r="F68" s="42">
        <v>254667.38</v>
      </c>
      <c r="G68" s="43"/>
      <c r="H68" s="43"/>
      <c r="I68" s="44"/>
    </row>
    <row r="69" spans="1:9" ht="15" customHeight="1">
      <c r="A69" s="18">
        <v>3</v>
      </c>
      <c r="B69" s="33" t="s">
        <v>38</v>
      </c>
      <c r="C69" s="34"/>
      <c r="D69" s="34"/>
      <c r="E69" s="35"/>
      <c r="F69" s="42">
        <f>1998.37+43806.95+99491.7+2253.9+4325.75+121033.33+102219.15+28074.2+24192.3+49135.24+25406.7+45938.97+15672.8</f>
        <v>563549.3600000001</v>
      </c>
      <c r="G69" s="43"/>
      <c r="H69" s="43"/>
      <c r="I69" s="44"/>
    </row>
    <row r="70" spans="1:9" ht="15" customHeight="1">
      <c r="A70" s="18">
        <v>4</v>
      </c>
      <c r="B70" s="33"/>
      <c r="C70" s="34"/>
      <c r="D70" s="34"/>
      <c r="E70" s="35"/>
      <c r="F70" s="42"/>
      <c r="G70" s="43"/>
      <c r="H70" s="43"/>
      <c r="I70" s="44"/>
    </row>
    <row r="71" spans="1:9" ht="15" customHeight="1">
      <c r="A71" s="18">
        <v>5</v>
      </c>
      <c r="B71" s="33"/>
      <c r="C71" s="34"/>
      <c r="D71" s="34"/>
      <c r="E71" s="35"/>
      <c r="F71" s="42"/>
      <c r="G71" s="43"/>
      <c r="H71" s="43"/>
      <c r="I71" s="44"/>
    </row>
    <row r="72" spans="1:9" ht="15" customHeight="1">
      <c r="A72" s="18">
        <v>6</v>
      </c>
      <c r="B72" s="33"/>
      <c r="C72" s="34"/>
      <c r="D72" s="34"/>
      <c r="E72" s="35"/>
      <c r="F72" s="42"/>
      <c r="G72" s="43"/>
      <c r="H72" s="43"/>
      <c r="I72" s="44"/>
    </row>
    <row r="73" spans="1:9" ht="15" customHeight="1" thickBot="1">
      <c r="A73" s="18">
        <v>7</v>
      </c>
      <c r="B73" s="33"/>
      <c r="C73" s="34"/>
      <c r="D73" s="34"/>
      <c r="E73" s="35"/>
      <c r="F73" s="42"/>
      <c r="G73" s="43"/>
      <c r="H73" s="43"/>
      <c r="I73" s="44"/>
    </row>
    <row r="74" spans="1:9" ht="18" customHeight="1" thickBot="1">
      <c r="A74" s="15"/>
      <c r="B74" s="59" t="s">
        <v>25</v>
      </c>
      <c r="C74" s="48"/>
      <c r="D74" s="48"/>
      <c r="E74" s="49"/>
      <c r="F74" s="66">
        <f>SUM(F67:F73)</f>
        <v>911642.4900000001</v>
      </c>
      <c r="G74" s="67"/>
      <c r="H74" s="67"/>
      <c r="I74" s="68"/>
    </row>
    <row r="75" spans="1:9" ht="15" customHeight="1" thickBot="1">
      <c r="A75" s="12"/>
      <c r="B75" s="45" t="s">
        <v>28</v>
      </c>
      <c r="C75" s="46"/>
      <c r="D75" s="46"/>
      <c r="E75" s="46"/>
      <c r="F75" s="46"/>
      <c r="G75" s="46"/>
      <c r="H75" s="46"/>
      <c r="I75" s="47"/>
    </row>
    <row r="76" spans="1:9" ht="15" customHeight="1">
      <c r="A76" s="10">
        <v>1</v>
      </c>
      <c r="B76" s="60" t="s">
        <v>40</v>
      </c>
      <c r="C76" s="61"/>
      <c r="D76" s="61"/>
      <c r="E76" s="62"/>
      <c r="F76" s="69">
        <f>2139.77+2139.77+2853.03</f>
        <v>7132.57</v>
      </c>
      <c r="G76" s="70"/>
      <c r="H76" s="70"/>
      <c r="I76" s="71"/>
    </row>
    <row r="77" spans="1:9" ht="15" customHeight="1">
      <c r="A77" s="11">
        <v>2</v>
      </c>
      <c r="B77" s="33" t="s">
        <v>41</v>
      </c>
      <c r="C77" s="34"/>
      <c r="D77" s="34"/>
      <c r="E77" s="35"/>
      <c r="F77" s="42">
        <f>456.54+79998.52+14047.2+19490.49</f>
        <v>113992.75</v>
      </c>
      <c r="G77" s="43"/>
      <c r="H77" s="43"/>
      <c r="I77" s="44"/>
    </row>
    <row r="78" spans="1:9" ht="15" customHeight="1">
      <c r="A78" s="11">
        <v>3</v>
      </c>
      <c r="B78" s="33" t="s">
        <v>42</v>
      </c>
      <c r="C78" s="34"/>
      <c r="D78" s="34"/>
      <c r="E78" s="35"/>
      <c r="F78" s="42">
        <v>16095.75</v>
      </c>
      <c r="G78" s="43"/>
      <c r="H78" s="43"/>
      <c r="I78" s="44"/>
    </row>
    <row r="79" spans="1:9" ht="15" customHeight="1" thickBot="1">
      <c r="A79" s="11">
        <v>4</v>
      </c>
      <c r="B79" s="33" t="s">
        <v>43</v>
      </c>
      <c r="C79" s="34"/>
      <c r="D79" s="34"/>
      <c r="E79" s="35"/>
      <c r="F79" s="42">
        <v>18241.85</v>
      </c>
      <c r="G79" s="43"/>
      <c r="H79" s="43"/>
      <c r="I79" s="44"/>
    </row>
    <row r="80" spans="1:9" ht="15" customHeight="1" thickBot="1">
      <c r="A80" s="16"/>
      <c r="B80" s="59" t="s">
        <v>25</v>
      </c>
      <c r="C80" s="48"/>
      <c r="D80" s="48"/>
      <c r="E80" s="49"/>
      <c r="F80" s="66">
        <f>SUM(F76:F79)</f>
        <v>155462.92</v>
      </c>
      <c r="G80" s="67"/>
      <c r="H80" s="67"/>
      <c r="I80" s="68"/>
    </row>
    <row r="81" spans="1:9" ht="15" customHeight="1" thickBot="1">
      <c r="A81" s="13"/>
      <c r="B81" s="75" t="s">
        <v>27</v>
      </c>
      <c r="C81" s="76"/>
      <c r="D81" s="76"/>
      <c r="E81" s="76"/>
      <c r="F81" s="76"/>
      <c r="G81" s="76"/>
      <c r="H81" s="76"/>
      <c r="I81" s="77"/>
    </row>
    <row r="82" spans="1:9" ht="13.5" customHeight="1">
      <c r="A82" s="10">
        <v>1</v>
      </c>
      <c r="B82" s="33" t="s">
        <v>44</v>
      </c>
      <c r="C82" s="34"/>
      <c r="D82" s="34"/>
      <c r="E82" s="35"/>
      <c r="F82" s="36">
        <f>164575.05+63172.96+203448.34+38688.27</f>
        <v>469884.62</v>
      </c>
      <c r="G82" s="37"/>
      <c r="H82" s="37"/>
      <c r="I82" s="38"/>
    </row>
    <row r="83" spans="1:9" ht="13.5" customHeight="1">
      <c r="A83" s="18">
        <v>2</v>
      </c>
      <c r="B83" s="33" t="s">
        <v>45</v>
      </c>
      <c r="C83" s="34"/>
      <c r="D83" s="34"/>
      <c r="E83" s="35"/>
      <c r="F83" s="42">
        <f>1365.42+12779.54</f>
        <v>14144.960000000001</v>
      </c>
      <c r="G83" s="43"/>
      <c r="H83" s="43"/>
      <c r="I83" s="44"/>
    </row>
    <row r="84" spans="1:9" ht="13.5" thickBot="1">
      <c r="A84" s="11">
        <v>3</v>
      </c>
      <c r="B84" s="33" t="s">
        <v>46</v>
      </c>
      <c r="C84" s="34"/>
      <c r="D84" s="34"/>
      <c r="E84" s="34"/>
      <c r="F84" s="72">
        <v>113687.48</v>
      </c>
      <c r="G84" s="43"/>
      <c r="H84" s="43"/>
      <c r="I84" s="44"/>
    </row>
    <row r="85" spans="1:9" ht="13.5" thickBot="1">
      <c r="A85" s="17"/>
      <c r="B85" s="59" t="s">
        <v>25</v>
      </c>
      <c r="C85" s="48"/>
      <c r="D85" s="48"/>
      <c r="E85" s="49"/>
      <c r="F85" s="66">
        <f>SUM(F82:F84)</f>
        <v>597717.06</v>
      </c>
      <c r="G85" s="67"/>
      <c r="H85" s="67"/>
      <c r="I85" s="68"/>
    </row>
    <row r="86" spans="1:9" ht="16.5" customHeight="1" thickBot="1">
      <c r="A86" s="12"/>
      <c r="B86" s="45" t="s">
        <v>30</v>
      </c>
      <c r="C86" s="46"/>
      <c r="D86" s="46"/>
      <c r="E86" s="46"/>
      <c r="F86" s="46"/>
      <c r="G86" s="46"/>
      <c r="H86" s="46"/>
      <c r="I86" s="47"/>
    </row>
    <row r="87" spans="1:9" ht="15" customHeight="1">
      <c r="A87" s="4">
        <v>1</v>
      </c>
      <c r="B87" s="78"/>
      <c r="C87" s="79"/>
      <c r="D87" s="79"/>
      <c r="E87" s="80"/>
      <c r="F87" s="63"/>
      <c r="G87" s="64"/>
      <c r="H87" s="64"/>
      <c r="I87" s="65"/>
    </row>
    <row r="88" spans="1:9" ht="15" customHeight="1">
      <c r="A88" s="5">
        <v>2</v>
      </c>
      <c r="B88" s="60"/>
      <c r="C88" s="61"/>
      <c r="D88" s="61"/>
      <c r="E88" s="62"/>
      <c r="F88" s="72"/>
      <c r="G88" s="73"/>
      <c r="H88" s="73"/>
      <c r="I88" s="74"/>
    </row>
    <row r="89" spans="1:9" ht="15" customHeight="1">
      <c r="A89" s="5">
        <v>3</v>
      </c>
      <c r="B89" s="39"/>
      <c r="C89" s="40"/>
      <c r="D89" s="40"/>
      <c r="E89" s="41"/>
      <c r="F89" s="42"/>
      <c r="G89" s="43"/>
      <c r="H89" s="43"/>
      <c r="I89" s="44"/>
    </row>
    <row r="90" spans="1:9" ht="15" customHeight="1">
      <c r="A90" s="5">
        <v>4</v>
      </c>
      <c r="B90" s="39"/>
      <c r="C90" s="40"/>
      <c r="D90" s="40"/>
      <c r="E90" s="41"/>
      <c r="F90" s="42"/>
      <c r="G90" s="43"/>
      <c r="H90" s="43"/>
      <c r="I90" s="44"/>
    </row>
    <row r="91" spans="1:9" ht="15" customHeight="1">
      <c r="A91" s="5">
        <v>5</v>
      </c>
      <c r="B91" s="39"/>
      <c r="C91" s="40"/>
      <c r="D91" s="40"/>
      <c r="E91" s="41"/>
      <c r="F91" s="42"/>
      <c r="G91" s="43"/>
      <c r="H91" s="43"/>
      <c r="I91" s="44"/>
    </row>
    <row r="92" spans="1:9" ht="15" customHeight="1" thickBot="1">
      <c r="A92" s="5">
        <v>6</v>
      </c>
      <c r="B92" s="39"/>
      <c r="C92" s="40"/>
      <c r="D92" s="40"/>
      <c r="E92" s="41"/>
      <c r="F92" s="42"/>
      <c r="G92" s="43"/>
      <c r="H92" s="43"/>
      <c r="I92" s="44"/>
    </row>
    <row r="93" spans="1:9" ht="13.5" thickBot="1">
      <c r="A93" s="14"/>
      <c r="B93" s="59" t="s">
        <v>25</v>
      </c>
      <c r="C93" s="48"/>
      <c r="D93" s="48"/>
      <c r="E93" s="49"/>
      <c r="F93" s="66">
        <f>SUM(F87:F92)</f>
        <v>0</v>
      </c>
      <c r="G93" s="67"/>
      <c r="H93" s="67"/>
      <c r="I93" s="68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5" t="s">
        <v>29</v>
      </c>
      <c r="C97" s="46"/>
      <c r="D97" s="46"/>
      <c r="E97" s="46"/>
      <c r="F97" s="46"/>
      <c r="G97" s="46"/>
      <c r="H97" s="46"/>
      <c r="I97" s="47"/>
    </row>
    <row r="98" spans="1:9" ht="12.75">
      <c r="A98" s="6">
        <v>1</v>
      </c>
      <c r="B98" s="78"/>
      <c r="C98" s="79"/>
      <c r="D98" s="79"/>
      <c r="E98" s="80"/>
      <c r="F98" s="63"/>
      <c r="G98" s="64"/>
      <c r="H98" s="64"/>
      <c r="I98" s="65"/>
    </row>
    <row r="99" spans="1:9" ht="13.5" thickBot="1">
      <c r="A99" s="31">
        <v>2</v>
      </c>
      <c r="B99" s="60"/>
      <c r="C99" s="61"/>
      <c r="D99" s="61"/>
      <c r="E99" s="62"/>
      <c r="F99" s="72"/>
      <c r="G99" s="73"/>
      <c r="H99" s="73"/>
      <c r="I99" s="74"/>
    </row>
    <row r="100" spans="1:9" ht="13.5" thickBot="1">
      <c r="A100" s="14"/>
      <c r="B100" s="59" t="s">
        <v>25</v>
      </c>
      <c r="C100" s="48"/>
      <c r="D100" s="48"/>
      <c r="E100" s="49"/>
      <c r="F100" s="66">
        <f>SUM(F98:F99)</f>
        <v>0</v>
      </c>
      <c r="G100" s="67"/>
      <c r="H100" s="67"/>
      <c r="I100" s="68"/>
    </row>
  </sheetData>
  <sheetProtection/>
  <mergeCells count="145"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H31:I31"/>
    <mergeCell ref="F48:I48"/>
    <mergeCell ref="H27:I27"/>
    <mergeCell ref="H28:I28"/>
    <mergeCell ref="B33:G33"/>
    <mergeCell ref="H29:I29"/>
    <mergeCell ref="H32:I32"/>
    <mergeCell ref="B29:G29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F68:I68"/>
    <mergeCell ref="F69:I69"/>
    <mergeCell ref="F70:I70"/>
    <mergeCell ref="F71:I71"/>
    <mergeCell ref="F72:I72"/>
    <mergeCell ref="F73:I73"/>
    <mergeCell ref="B79:E79"/>
    <mergeCell ref="F79:I79"/>
    <mergeCell ref="B70:E70"/>
    <mergeCell ref="B71:E71"/>
    <mergeCell ref="B72:E72"/>
    <mergeCell ref="B73:E7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2021-12-29T07:09:09Z</dcterms:modified>
  <cp:category/>
  <cp:version/>
  <cp:contentType/>
  <cp:contentStatus/>
</cp:coreProperties>
</file>