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0.02.2024.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<sst xmlns="http://schemas.openxmlformats.org/spreadsheetml/2006/main" count="57" uniqueCount="50">
  <si>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</si>
  <si>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</si>
  <si>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</si>
  <si>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</si>
  <si>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</si>
  <si>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</si>
  <si>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</si>
  <si>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</si>
  <si>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</si>
  <si>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</si>
  <si>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</si>
  <si>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</si>
  <si>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</si>
  <si>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</si>
  <si>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</si>
  <si>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</si>
  <si>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</si>
  <si>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</si>
  <si>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</si>
  <si>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</si>
  <si>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</si>
  <si>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</si>
  <si>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</si>
  <si>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</si>
  <si>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</si>
  <si>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</si>
  <si>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</si>
  <si>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</si>
  <si>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</si>
  <si>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</si>
  <si>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</si>
  <si>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</si>
  <si>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</si>
  <si>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</si>
  <si>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20.02.2024. ГОДИНЕ</t>
  </si>
  <si>
    <t>ТРОШКОВИ ПП ДНЕВНИЦЕ И МФ НАКНАДЕ ЗА УСЛУГЕ УТ</t>
  </si>
  <si>
    <t>МЕДИЦИНСКИ ФАКУЛТЕТ НИШ</t>
  </si>
  <si>
    <t>ЛИПА ПРОМЕ</t>
  </si>
  <si>
    <t>АУТО МИГ</t>
  </si>
  <si>
    <t>АУТОСЕРВИС И ШЛЕП СЛУЖБА ТЕШИЦА</t>
  </si>
  <si>
    <t>БИН-ПЛАСТ</t>
  </si>
  <si>
    <t>БИТ ТОТАЛ</t>
  </si>
  <si>
    <t>СА ДЕ УНИВЕРЗАЛ</t>
  </si>
  <si>
    <t>НАТАЛИ ДРОГЕРИЈА</t>
  </si>
  <si>
    <t>ГРОСИС</t>
  </si>
  <si>
    <t>ОПШТА БОЛНИЦА АЛЕКСИНАЦ</t>
  </si>
  <si>
    <t>КНЕЗ ПЕТРОЛ ЗЕМУН</t>
  </si>
  <si>
    <t>МИХАЈЛОВИЋ ДОО ПАРАЋИН</t>
  </si>
  <si>
    <t>20/2/2024</t>
  </si>
  <si>
    <t>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</si>
</sst>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3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2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9" sqref="H29:I29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48</v>
      </c>
      <c r="C7" s="21"/>
      <c r="D7" s="21"/>
    </row>
    <row r="8" ht="15.75" customHeight="1">
      <c r="B8" t="s">
        <v>49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1" t="s">
        <v>0</v>
      </c>
      <c r="C10" s="110"/>
      <c r="D10" s="110"/>
      <c r="E10" s="110"/>
      <c r="F10" s="110"/>
      <c r="G10" s="111"/>
      <c r="H10" s="122">
        <v>1812289.55</v>
      </c>
      <c r="I10" s="123"/>
    </row>
    <row r="11" spans="1:9" ht="19.5" customHeight="1">
      <c r="A11" s="25">
        <v>2</v>
      </c>
      <c r="B11" s="83" t="s">
        <v>1</v>
      </c>
      <c r="C11" s="84"/>
      <c r="D11" s="84"/>
      <c r="E11" s="84"/>
      <c r="F11" s="84"/>
      <c r="G11" s="85"/>
      <c r="H11" s="91">
        <f>11400+2370435.76</f>
        <v>2381835.76</v>
      </c>
      <c r="I11" s="92"/>
    </row>
    <row r="12" spans="1:9" ht="19.5" customHeight="1">
      <c r="A12" s="25">
        <v>3</v>
      </c>
      <c r="B12" s="83" t="s">
        <v>2</v>
      </c>
      <c r="C12" s="84"/>
      <c r="D12" s="84"/>
      <c r="E12" s="84"/>
      <c r="F12" s="84"/>
      <c r="G12" s="85"/>
      <c r="H12" s="91">
        <f>3350+28600</f>
        <v>31950</v>
      </c>
      <c r="I12" s="92"/>
    </row>
    <row r="13" spans="1:9" ht="19.5" customHeight="1">
      <c r="A13" s="25">
        <v>4</v>
      </c>
      <c r="B13" s="83" t="s">
        <v>3</v>
      </c>
      <c r="C13" s="84"/>
      <c r="D13" s="84"/>
      <c r="E13" s="84"/>
      <c r="F13" s="84"/>
      <c r="G13" s="85"/>
      <c r="H13" s="91">
        <v>0</v>
      </c>
      <c r="I13" s="92"/>
    </row>
    <row r="14" spans="1:9" ht="19.5" customHeight="1" thickBot="1">
      <c r="A14" s="27">
        <v>5</v>
      </c>
      <c r="B14" s="118" t="s">
        <v>4</v>
      </c>
      <c r="C14" s="119"/>
      <c r="D14" s="119"/>
      <c r="E14" s="119"/>
      <c r="F14" s="119"/>
      <c r="G14" s="120"/>
      <c r="H14" s="138">
        <f>H34</f>
        <v>3123209.5999999996</v>
      </c>
      <c r="I14" s="139"/>
    </row>
    <row r="15" spans="2:9" ht="21.75" customHeight="1">
      <c r="B15" s="124" t="s">
        <v>21</v>
      </c>
      <c r="C15" s="124"/>
      <c r="D15" s="124"/>
      <c r="E15" s="124"/>
      <c r="F15" s="124"/>
      <c r="G15" s="125"/>
      <c r="H15" s="116">
        <f>IF(H14="",IF(SUM(H10:H13)=0,"",SUM(H10:H13)),IF(SUM(H10:H13)-H14=0,"",SUM(H10:H13)-H14))</f>
        <v>1102865.71</v>
      </c>
      <c r="I15" s="117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9" t="s">
        <v>5</v>
      </c>
      <c r="C20" s="110"/>
      <c r="D20" s="110"/>
      <c r="E20" s="110"/>
      <c r="F20" s="110"/>
      <c r="G20" s="111"/>
      <c r="H20" s="112">
        <v>0</v>
      </c>
      <c r="I20" s="113"/>
    </row>
    <row r="21" spans="1:9" ht="19.5" customHeight="1">
      <c r="A21" s="25">
        <v>2</v>
      </c>
      <c r="B21" s="106" t="s">
        <v>30</v>
      </c>
      <c r="C21" s="84"/>
      <c r="D21" s="84"/>
      <c r="E21" s="84"/>
      <c r="F21" s="84"/>
      <c r="G21" s="85"/>
      <c r="H21" s="114">
        <v>0</v>
      </c>
      <c r="I21" s="115"/>
    </row>
    <row r="22" spans="1:9" ht="19.5" customHeight="1">
      <c r="A22" s="25">
        <v>3</v>
      </c>
      <c r="B22" s="83" t="s">
        <v>6</v>
      </c>
      <c r="C22" s="84"/>
      <c r="D22" s="84"/>
      <c r="E22" s="84"/>
      <c r="F22" s="84"/>
      <c r="G22" s="85"/>
      <c r="H22" s="91">
        <v>0</v>
      </c>
      <c r="I22" s="92"/>
    </row>
    <row r="23" spans="1:9" ht="19.5" customHeight="1">
      <c r="A23" s="25">
        <v>4</v>
      </c>
      <c r="B23" s="106" t="s">
        <v>32</v>
      </c>
      <c r="C23" s="84"/>
      <c r="D23" s="84"/>
      <c r="E23" s="84"/>
      <c r="F23" s="84"/>
      <c r="G23" s="85"/>
      <c r="H23" s="23">
        <v>0</v>
      </c>
      <c r="I23" s="26">
        <v>0</v>
      </c>
    </row>
    <row r="24" spans="1:9" ht="19.5" customHeight="1">
      <c r="A24" s="25">
        <v>5</v>
      </c>
      <c r="B24" s="83" t="s">
        <v>7</v>
      </c>
      <c r="C24" s="84"/>
      <c r="D24" s="84"/>
      <c r="E24" s="84"/>
      <c r="F24" s="84"/>
      <c r="G24" s="85"/>
      <c r="H24" s="91">
        <v>2370435.76</v>
      </c>
      <c r="I24" s="92"/>
    </row>
    <row r="25" spans="1:9" ht="19.5" customHeight="1">
      <c r="A25" s="25">
        <v>6</v>
      </c>
      <c r="B25" s="83" t="s">
        <v>8</v>
      </c>
      <c r="C25" s="84"/>
      <c r="D25" s="84"/>
      <c r="E25" s="84"/>
      <c r="F25" s="84"/>
      <c r="G25" s="85"/>
      <c r="H25" s="91">
        <v>0</v>
      </c>
      <c r="I25" s="92"/>
    </row>
    <row r="26" spans="1:9" ht="19.5" customHeight="1">
      <c r="A26" s="25">
        <v>7</v>
      </c>
      <c r="B26" s="95" t="s">
        <v>12</v>
      </c>
      <c r="C26" s="96"/>
      <c r="D26" s="96"/>
      <c r="E26" s="96"/>
      <c r="F26" s="96"/>
      <c r="G26" s="97"/>
      <c r="H26" s="91">
        <v>0</v>
      </c>
      <c r="I26" s="92"/>
    </row>
    <row r="27" spans="1:9" ht="19.5" customHeight="1">
      <c r="A27" s="25">
        <v>8</v>
      </c>
      <c r="B27" s="83" t="s">
        <v>11</v>
      </c>
      <c r="C27" s="84"/>
      <c r="D27" s="84"/>
      <c r="E27" s="84"/>
      <c r="F27" s="84"/>
      <c r="G27" s="85"/>
      <c r="H27" s="91">
        <v>11400</v>
      </c>
      <c r="I27" s="92"/>
    </row>
    <row r="28" spans="1:9" ht="19.5" customHeight="1">
      <c r="A28" s="25">
        <v>9</v>
      </c>
      <c r="B28" s="83" t="s">
        <v>10</v>
      </c>
      <c r="C28" s="84"/>
      <c r="D28" s="84"/>
      <c r="E28" s="84"/>
      <c r="F28" s="84"/>
      <c r="G28" s="85"/>
      <c r="H28" s="91">
        <v>741373.84</v>
      </c>
      <c r="I28" s="92"/>
    </row>
    <row r="29" spans="1:9" ht="19.5" customHeight="1">
      <c r="A29" s="25">
        <v>10</v>
      </c>
      <c r="B29" s="98" t="s">
        <v>22</v>
      </c>
      <c r="C29" s="96"/>
      <c r="D29" s="96"/>
      <c r="E29" s="96"/>
      <c r="F29" s="96"/>
      <c r="G29" s="97"/>
      <c r="H29" s="91">
        <v>0</v>
      </c>
      <c r="I29" s="92"/>
    </row>
    <row r="30" spans="1:9" ht="19.5" customHeight="1">
      <c r="A30" s="25">
        <v>11</v>
      </c>
      <c r="B30" s="88" t="s">
        <v>23</v>
      </c>
      <c r="C30" s="93"/>
      <c r="D30" s="93"/>
      <c r="E30" s="93"/>
      <c r="F30" s="93"/>
      <c r="G30" s="94"/>
      <c r="H30" s="91">
        <v>0</v>
      </c>
      <c r="I30" s="92"/>
    </row>
    <row r="31" spans="1:9" ht="19.5" customHeight="1">
      <c r="A31" s="25">
        <v>12</v>
      </c>
      <c r="B31" s="83" t="s">
        <v>9</v>
      </c>
      <c r="C31" s="99"/>
      <c r="D31" s="99"/>
      <c r="E31" s="99"/>
      <c r="F31" s="99"/>
      <c r="G31" s="100"/>
      <c r="H31" s="91">
        <v>0</v>
      </c>
      <c r="I31" s="92"/>
    </row>
    <row r="32" spans="1:9" ht="19.5" customHeight="1">
      <c r="A32" s="25">
        <v>13</v>
      </c>
      <c r="B32" s="88" t="s">
        <v>24</v>
      </c>
      <c r="C32" s="89"/>
      <c r="D32" s="89"/>
      <c r="E32" s="89"/>
      <c r="F32" s="89"/>
      <c r="G32" s="90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24" t="s">
        <v>21</v>
      </c>
      <c r="C34" s="124"/>
      <c r="D34" s="124"/>
      <c r="E34" s="124"/>
      <c r="F34" s="124"/>
      <c r="G34" s="125"/>
      <c r="H34" s="86">
        <f>H20+H21+H22+I23+H24+H25+H26+H27+H28+H29+H30+H31+H32+H33</f>
        <v>3123209.5999999996</v>
      </c>
      <c r="I34" s="87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6" t="s">
        <v>17</v>
      </c>
      <c r="B42" s="127"/>
      <c r="C42" s="127"/>
      <c r="D42" s="127"/>
      <c r="E42" s="127"/>
      <c r="F42" s="127"/>
      <c r="G42" s="127"/>
      <c r="H42" s="127"/>
      <c r="I42" s="128"/>
    </row>
    <row r="43" spans="1:9" ht="19.5" customHeight="1">
      <c r="A43" s="2"/>
      <c r="B43" s="129" t="s">
        <v>34</v>
      </c>
      <c r="C43" s="130"/>
      <c r="D43" s="130"/>
      <c r="E43" s="130"/>
      <c r="F43" s="130"/>
      <c r="G43" s="130"/>
      <c r="H43" s="130"/>
      <c r="I43" s="131"/>
    </row>
    <row r="44" spans="1:9" ht="19.5" customHeight="1" thickBot="1">
      <c r="A44" s="3"/>
      <c r="B44" s="132"/>
      <c r="C44" s="133"/>
      <c r="D44" s="133"/>
      <c r="E44" s="133"/>
      <c r="F44" s="133"/>
      <c r="G44" s="133"/>
      <c r="H44" s="133"/>
      <c r="I44" s="134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3.25" customHeight="1">
      <c r="A46" s="6">
        <v>1</v>
      </c>
      <c r="B46" s="145" t="s">
        <v>35</v>
      </c>
      <c r="C46" s="146"/>
      <c r="D46" s="146"/>
      <c r="E46" s="147"/>
      <c r="F46" s="135">
        <f>12406.44+6</f>
        <v>12412.44</v>
      </c>
      <c r="G46" s="136"/>
      <c r="H46" s="136"/>
      <c r="I46" s="137"/>
    </row>
    <row r="47" spans="1:9" ht="17.25" customHeight="1">
      <c r="A47" s="7">
        <v>2</v>
      </c>
      <c r="B47" s="145" t="s">
        <v>36</v>
      </c>
      <c r="C47" s="146"/>
      <c r="D47" s="146"/>
      <c r="E47" s="147"/>
      <c r="F47" s="46">
        <v>32500</v>
      </c>
      <c r="G47" s="47"/>
      <c r="H47" s="47"/>
      <c r="I47" s="48"/>
    </row>
    <row r="48" spans="1:9" ht="15" customHeight="1">
      <c r="A48" s="7">
        <v>3</v>
      </c>
      <c r="B48" s="145" t="s">
        <v>37</v>
      </c>
      <c r="C48" s="146"/>
      <c r="D48" s="146"/>
      <c r="E48" s="147"/>
      <c r="F48" s="46">
        <f>8934+5245</f>
        <v>14179</v>
      </c>
      <c r="G48" s="47"/>
      <c r="H48" s="47"/>
      <c r="I48" s="48"/>
    </row>
    <row r="49" spans="1:9" ht="15" customHeight="1">
      <c r="A49" s="7">
        <v>4</v>
      </c>
      <c r="B49" s="71" t="s">
        <v>38</v>
      </c>
      <c r="C49" s="72"/>
      <c r="D49" s="72"/>
      <c r="E49" s="73"/>
      <c r="F49" s="46">
        <v>44086.2</v>
      </c>
      <c r="G49" s="47"/>
      <c r="H49" s="47"/>
      <c r="I49" s="48"/>
    </row>
    <row r="50" spans="1:9" ht="15" customHeight="1">
      <c r="A50" s="7">
        <v>5</v>
      </c>
      <c r="B50" s="71" t="s">
        <v>39</v>
      </c>
      <c r="C50" s="72"/>
      <c r="D50" s="72"/>
      <c r="E50" s="73"/>
      <c r="F50" s="46">
        <f>73500+35350+75500+18000+12000</f>
        <v>214350</v>
      </c>
      <c r="G50" s="47"/>
      <c r="H50" s="47"/>
      <c r="I50" s="48"/>
    </row>
    <row r="51" spans="1:9" ht="15" customHeight="1">
      <c r="A51" s="7">
        <v>6</v>
      </c>
      <c r="B51" s="145" t="s">
        <v>40</v>
      </c>
      <c r="C51" s="146"/>
      <c r="D51" s="146"/>
      <c r="E51" s="147"/>
      <c r="F51" s="46">
        <v>12455</v>
      </c>
      <c r="G51" s="47"/>
      <c r="H51" s="47"/>
      <c r="I51" s="48"/>
    </row>
    <row r="52" spans="1:9" ht="15" customHeight="1">
      <c r="A52" s="7">
        <v>7</v>
      </c>
      <c r="B52" s="145" t="s">
        <v>41</v>
      </c>
      <c r="C52" s="146"/>
      <c r="D52" s="146"/>
      <c r="E52" s="147"/>
      <c r="F52" s="46">
        <v>70200</v>
      </c>
      <c r="G52" s="47"/>
      <c r="H52" s="47"/>
      <c r="I52" s="48"/>
    </row>
    <row r="53" spans="1:9" ht="15" customHeight="1">
      <c r="A53" s="7">
        <v>8</v>
      </c>
      <c r="B53" s="145" t="s">
        <v>42</v>
      </c>
      <c r="C53" s="146"/>
      <c r="D53" s="146"/>
      <c r="E53" s="147"/>
      <c r="F53" s="46">
        <v>239301.6</v>
      </c>
      <c r="G53" s="47"/>
      <c r="H53" s="47"/>
      <c r="I53" s="48"/>
    </row>
    <row r="54" spans="1:9" ht="15" customHeight="1">
      <c r="A54" s="7">
        <v>9</v>
      </c>
      <c r="B54" s="145" t="s">
        <v>43</v>
      </c>
      <c r="C54" s="146"/>
      <c r="D54" s="146"/>
      <c r="E54" s="147"/>
      <c r="F54" s="46">
        <f>86985.6+14904</f>
        <v>101889.6</v>
      </c>
      <c r="G54" s="47"/>
      <c r="H54" s="47"/>
      <c r="I54" s="48"/>
    </row>
    <row r="55" spans="1:9" ht="15" customHeight="1">
      <c r="A55" s="7">
        <v>10</v>
      </c>
      <c r="B55" s="145"/>
      <c r="C55" s="146"/>
      <c r="D55" s="146"/>
      <c r="E55" s="147"/>
      <c r="F55" s="46"/>
      <c r="G55" s="47"/>
      <c r="H55" s="47"/>
      <c r="I55" s="48"/>
    </row>
    <row r="56" spans="1:9" ht="15" customHeight="1">
      <c r="A56" s="7">
        <v>11</v>
      </c>
      <c r="B56" s="145"/>
      <c r="C56" s="146"/>
      <c r="D56" s="146"/>
      <c r="E56" s="147"/>
      <c r="F56" s="46"/>
      <c r="G56" s="47"/>
      <c r="H56" s="47"/>
      <c r="I56" s="48"/>
    </row>
    <row r="57" spans="1:9" ht="15" customHeight="1">
      <c r="A57" s="7">
        <v>12</v>
      </c>
      <c r="B57" s="145"/>
      <c r="C57" s="146"/>
      <c r="D57" s="146"/>
      <c r="E57" s="147"/>
      <c r="F57" s="46"/>
      <c r="G57" s="47"/>
      <c r="H57" s="47"/>
      <c r="I57" s="48"/>
    </row>
    <row r="58" spans="1:9" ht="15" customHeight="1">
      <c r="A58" s="7">
        <v>13</v>
      </c>
      <c r="B58" s="145"/>
      <c r="C58" s="146"/>
      <c r="D58" s="146"/>
      <c r="E58" s="147"/>
      <c r="F58" s="46"/>
      <c r="G58" s="47"/>
      <c r="H58" s="47"/>
      <c r="I58" s="48"/>
    </row>
    <row r="59" spans="1:9" ht="15" customHeight="1" thickBot="1">
      <c r="A59" s="7">
        <v>14</v>
      </c>
      <c r="B59" s="145"/>
      <c r="C59" s="146"/>
      <c r="D59" s="146"/>
      <c r="E59" s="147"/>
      <c r="F59" s="46"/>
      <c r="G59" s="47"/>
      <c r="H59" s="47"/>
      <c r="I59" s="48"/>
    </row>
    <row r="60" spans="1:9" ht="15" customHeight="1" thickBot="1">
      <c r="A60" s="12"/>
      <c r="B60" s="80" t="s">
        <v>25</v>
      </c>
      <c r="C60" s="80"/>
      <c r="D60" s="80"/>
      <c r="E60" s="81"/>
      <c r="F60" s="68">
        <f>SUM(F46:F59)</f>
        <v>741373.84</v>
      </c>
      <c r="G60" s="69"/>
      <c r="H60" s="69"/>
      <c r="I60" s="70"/>
    </row>
    <row r="61" spans="1:9" ht="15" customHeight="1" thickBot="1">
      <c r="A61" s="10"/>
      <c r="B61" s="148" t="s">
        <v>26</v>
      </c>
      <c r="C61" s="149"/>
      <c r="D61" s="149"/>
      <c r="E61" s="149"/>
      <c r="F61" s="149"/>
      <c r="G61" s="149"/>
      <c r="H61" s="149"/>
      <c r="I61" s="150"/>
    </row>
    <row r="62" spans="1:9" ht="15" customHeight="1">
      <c r="A62" s="4">
        <v>1</v>
      </c>
      <c r="B62" s="154"/>
      <c r="C62" s="155"/>
      <c r="D62" s="155"/>
      <c r="E62" s="155"/>
      <c r="F62" s="60"/>
      <c r="G62" s="60"/>
      <c r="H62" s="60"/>
      <c r="I62" s="61"/>
    </row>
    <row r="63" spans="1:9" ht="15" customHeight="1">
      <c r="A63" s="32">
        <v>2</v>
      </c>
      <c r="B63" s="49"/>
      <c r="C63" s="50"/>
      <c r="D63" s="50"/>
      <c r="E63" s="50"/>
      <c r="F63" s="33"/>
      <c r="G63" s="33"/>
      <c r="H63" s="33"/>
      <c r="I63" s="34"/>
    </row>
    <row r="64" spans="1:9" ht="15" customHeight="1">
      <c r="A64" s="32">
        <v>3</v>
      </c>
      <c r="B64" s="49"/>
      <c r="C64" s="50"/>
      <c r="D64" s="50"/>
      <c r="E64" s="50"/>
      <c r="F64" s="33"/>
      <c r="G64" s="33"/>
      <c r="H64" s="33"/>
      <c r="I64" s="34"/>
    </row>
    <row r="65" spans="1:9" ht="15" customHeight="1">
      <c r="A65" s="32">
        <v>4</v>
      </c>
      <c r="B65" s="49"/>
      <c r="C65" s="50"/>
      <c r="D65" s="50"/>
      <c r="E65" s="50"/>
      <c r="F65" s="33"/>
      <c r="G65" s="33"/>
      <c r="H65" s="33"/>
      <c r="I65" s="34"/>
    </row>
    <row r="66" spans="1:9" ht="15" customHeight="1">
      <c r="A66" s="32">
        <v>5</v>
      </c>
      <c r="B66" s="49"/>
      <c r="C66" s="50"/>
      <c r="D66" s="50"/>
      <c r="E66" s="50"/>
      <c r="F66" s="33"/>
      <c r="G66" s="33"/>
      <c r="H66" s="33"/>
      <c r="I66" s="34"/>
    </row>
    <row r="67" spans="1:9" ht="15" customHeight="1">
      <c r="A67" s="32">
        <v>6</v>
      </c>
      <c r="B67" s="49"/>
      <c r="C67" s="50"/>
      <c r="D67" s="50"/>
      <c r="E67" s="50"/>
      <c r="F67" s="33"/>
      <c r="G67" s="33"/>
      <c r="H67" s="33"/>
      <c r="I67" s="34"/>
    </row>
    <row r="68" spans="1:9" ht="15" customHeight="1">
      <c r="A68" s="32">
        <v>7</v>
      </c>
      <c r="B68" s="49"/>
      <c r="C68" s="50"/>
      <c r="D68" s="50"/>
      <c r="E68" s="50"/>
      <c r="F68" s="33"/>
      <c r="G68" s="33"/>
      <c r="H68" s="33"/>
      <c r="I68" s="34"/>
    </row>
    <row r="69" spans="1:9" ht="18" customHeight="1" thickBot="1">
      <c r="A69" s="13"/>
      <c r="B69" s="65" t="s">
        <v>25</v>
      </c>
      <c r="C69" s="66"/>
      <c r="D69" s="66"/>
      <c r="E69" s="67"/>
      <c r="F69" s="51">
        <f>SUM(F62:F68)</f>
        <v>0</v>
      </c>
      <c r="G69" s="52"/>
      <c r="H69" s="52"/>
      <c r="I69" s="53"/>
    </row>
    <row r="70" spans="1:9" ht="15" customHeight="1" thickBot="1">
      <c r="A70" s="10"/>
      <c r="B70" s="54" t="s">
        <v>27</v>
      </c>
      <c r="C70" s="55"/>
      <c r="D70" s="55"/>
      <c r="E70" s="55"/>
      <c r="F70" s="55"/>
      <c r="G70" s="55"/>
      <c r="H70" s="55"/>
      <c r="I70" s="56"/>
    </row>
    <row r="71" spans="1:9" ht="15" customHeight="1">
      <c r="A71" s="8">
        <v>1</v>
      </c>
      <c r="B71" s="74" t="s">
        <v>44</v>
      </c>
      <c r="C71" s="75"/>
      <c r="D71" s="75"/>
      <c r="E71" s="76"/>
      <c r="F71" s="57">
        <v>11400</v>
      </c>
      <c r="G71" s="58"/>
      <c r="H71" s="58"/>
      <c r="I71" s="59"/>
    </row>
    <row r="72" spans="1:9" ht="15" customHeight="1">
      <c r="A72" s="9">
        <v>2</v>
      </c>
      <c r="B72" s="62"/>
      <c r="C72" s="63"/>
      <c r="D72" s="63"/>
      <c r="E72" s="64"/>
      <c r="F72" s="82"/>
      <c r="G72" s="41"/>
      <c r="H72" s="41"/>
      <c r="I72" s="42"/>
    </row>
    <row r="73" spans="1:9" ht="15" customHeight="1">
      <c r="A73" s="9">
        <v>3</v>
      </c>
      <c r="B73" s="62"/>
      <c r="C73" s="63"/>
      <c r="D73" s="63"/>
      <c r="E73" s="64"/>
      <c r="F73" s="40"/>
      <c r="G73" s="41"/>
      <c r="H73" s="41"/>
      <c r="I73" s="42"/>
    </row>
    <row r="74" spans="1:9" ht="15" customHeight="1" thickBot="1">
      <c r="A74" s="9">
        <v>4</v>
      </c>
      <c r="B74" s="62"/>
      <c r="C74" s="63"/>
      <c r="D74" s="63"/>
      <c r="E74" s="64"/>
      <c r="F74" s="40"/>
      <c r="G74" s="41"/>
      <c r="H74" s="41"/>
      <c r="I74" s="42"/>
    </row>
    <row r="75" spans="1:9" ht="15" customHeight="1" thickBot="1">
      <c r="A75" s="14"/>
      <c r="B75" s="79" t="s">
        <v>25</v>
      </c>
      <c r="C75" s="80"/>
      <c r="D75" s="80"/>
      <c r="E75" s="81"/>
      <c r="F75" s="68">
        <f>SUM(F71:F74)</f>
        <v>11400</v>
      </c>
      <c r="G75" s="69"/>
      <c r="H75" s="69"/>
      <c r="I75" s="70"/>
    </row>
    <row r="76" spans="1:9" ht="15" customHeight="1" thickBot="1">
      <c r="A76" s="11"/>
      <c r="B76" s="35" t="s">
        <v>33</v>
      </c>
      <c r="C76" s="36"/>
      <c r="D76" s="36"/>
      <c r="E76" s="36"/>
      <c r="F76" s="36"/>
      <c r="G76" s="36"/>
      <c r="H76" s="36"/>
      <c r="I76" s="37"/>
    </row>
    <row r="77" spans="1:9" ht="13.5" customHeight="1">
      <c r="A77" s="4">
        <v>1</v>
      </c>
      <c r="B77" s="77" t="s">
        <v>45</v>
      </c>
      <c r="C77" s="78"/>
      <c r="D77" s="78"/>
      <c r="E77" s="78"/>
      <c r="F77" s="60">
        <f>116542.78+83046.42</f>
        <v>199589.2</v>
      </c>
      <c r="G77" s="60"/>
      <c r="H77" s="60"/>
      <c r="I77" s="61"/>
    </row>
    <row r="78" spans="1:9" ht="13.5" customHeight="1">
      <c r="A78" s="32">
        <v>2</v>
      </c>
      <c r="B78" s="38" t="s">
        <v>46</v>
      </c>
      <c r="C78" s="39"/>
      <c r="D78" s="39"/>
      <c r="E78" s="39"/>
      <c r="F78" s="33">
        <v>1551648</v>
      </c>
      <c r="G78" s="33"/>
      <c r="H78" s="33"/>
      <c r="I78" s="34"/>
    </row>
    <row r="79" spans="1:9" ht="13.5" customHeight="1">
      <c r="A79" s="32">
        <v>3</v>
      </c>
      <c r="B79" s="38" t="s">
        <v>47</v>
      </c>
      <c r="C79" s="39"/>
      <c r="D79" s="39"/>
      <c r="E79" s="39"/>
      <c r="F79" s="33">
        <f>242694.35+244344.86+65303.51+63350.84+2300+1205</f>
        <v>619198.5599999999</v>
      </c>
      <c r="G79" s="33"/>
      <c r="H79" s="33"/>
      <c r="I79" s="34"/>
    </row>
    <row r="80" spans="1:9" ht="13.5" customHeight="1">
      <c r="A80" s="32">
        <v>4</v>
      </c>
      <c r="B80" s="38"/>
      <c r="C80" s="39"/>
      <c r="D80" s="39"/>
      <c r="E80" s="39"/>
      <c r="F80" s="33"/>
      <c r="G80" s="33"/>
      <c r="H80" s="33"/>
      <c r="I80" s="34"/>
    </row>
    <row r="81" spans="1:9" ht="13.5" customHeight="1">
      <c r="A81" s="32">
        <v>5</v>
      </c>
      <c r="B81" s="38"/>
      <c r="C81" s="39"/>
      <c r="D81" s="39"/>
      <c r="E81" s="39"/>
      <c r="F81" s="33"/>
      <c r="G81" s="33"/>
      <c r="H81" s="33"/>
      <c r="I81" s="34"/>
    </row>
    <row r="82" spans="1:9" ht="13.5" thickBot="1">
      <c r="A82" s="15"/>
      <c r="B82" s="65" t="s">
        <v>25</v>
      </c>
      <c r="C82" s="66"/>
      <c r="D82" s="66"/>
      <c r="E82" s="67"/>
      <c r="F82" s="51">
        <f>SUM(F77:F81)</f>
        <v>2370435.76</v>
      </c>
      <c r="G82" s="52"/>
      <c r="H82" s="52"/>
      <c r="I82" s="53"/>
    </row>
    <row r="83" spans="1:9" ht="16.5" customHeight="1" thickBot="1">
      <c r="A83" s="10"/>
      <c r="B83" s="54" t="s">
        <v>29</v>
      </c>
      <c r="C83" s="55"/>
      <c r="D83" s="55"/>
      <c r="E83" s="55"/>
      <c r="F83" s="55"/>
      <c r="G83" s="55"/>
      <c r="H83" s="55"/>
      <c r="I83" s="56"/>
    </row>
    <row r="84" spans="1:9" ht="15" customHeight="1">
      <c r="A84" s="31">
        <v>1</v>
      </c>
      <c r="B84" s="71"/>
      <c r="C84" s="72"/>
      <c r="D84" s="72"/>
      <c r="E84" s="73"/>
      <c r="F84" s="46"/>
      <c r="G84" s="47"/>
      <c r="H84" s="47"/>
      <c r="I84" s="48"/>
    </row>
    <row r="85" spans="1:9" ht="15" customHeight="1">
      <c r="A85" s="7">
        <v>2</v>
      </c>
      <c r="B85" s="43"/>
      <c r="C85" s="44"/>
      <c r="D85" s="44"/>
      <c r="E85" s="45"/>
      <c r="F85" s="46"/>
      <c r="G85" s="47"/>
      <c r="H85" s="47"/>
      <c r="I85" s="48"/>
    </row>
    <row r="86" spans="1:9" ht="15" customHeight="1">
      <c r="A86" s="7">
        <v>3</v>
      </c>
      <c r="B86" s="43"/>
      <c r="C86" s="44"/>
      <c r="D86" s="44"/>
      <c r="E86" s="45"/>
      <c r="F86" s="46"/>
      <c r="G86" s="47"/>
      <c r="H86" s="47"/>
      <c r="I86" s="48"/>
    </row>
    <row r="87" spans="1:9" ht="15" customHeight="1">
      <c r="A87" s="7">
        <v>4</v>
      </c>
      <c r="B87" s="43"/>
      <c r="C87" s="44"/>
      <c r="D87" s="44"/>
      <c r="E87" s="45"/>
      <c r="F87" s="46"/>
      <c r="G87" s="47"/>
      <c r="H87" s="47"/>
      <c r="I87" s="48"/>
    </row>
    <row r="88" spans="1:9" ht="15" customHeight="1" thickBot="1">
      <c r="A88" s="30">
        <v>5</v>
      </c>
      <c r="B88" s="71"/>
      <c r="C88" s="72"/>
      <c r="D88" s="72"/>
      <c r="E88" s="73"/>
      <c r="F88" s="46"/>
      <c r="G88" s="47"/>
      <c r="H88" s="47"/>
      <c r="I88" s="48"/>
    </row>
    <row r="89" spans="1:9" ht="13.5" thickBot="1">
      <c r="A89" s="12"/>
      <c r="B89" s="79" t="s">
        <v>25</v>
      </c>
      <c r="C89" s="80"/>
      <c r="D89" s="80"/>
      <c r="E89" s="81"/>
      <c r="F89" s="68">
        <f>SUM(F84:F88)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54" t="s">
        <v>28</v>
      </c>
      <c r="C93" s="55"/>
      <c r="D93" s="55"/>
      <c r="E93" s="55"/>
      <c r="F93" s="55"/>
      <c r="G93" s="55"/>
      <c r="H93" s="55"/>
      <c r="I93" s="56"/>
    </row>
    <row r="94" spans="1:9" ht="12.75">
      <c r="A94" s="4">
        <v>1</v>
      </c>
      <c r="B94" s="142"/>
      <c r="C94" s="143"/>
      <c r="D94" s="143"/>
      <c r="E94" s="144"/>
      <c r="F94" s="135"/>
      <c r="G94" s="136"/>
      <c r="H94" s="136"/>
      <c r="I94" s="137"/>
    </row>
    <row r="95" spans="1:9" ht="13.5" thickBot="1">
      <c r="A95" s="28">
        <v>2</v>
      </c>
      <c r="B95" s="62"/>
      <c r="C95" s="63"/>
      <c r="D95" s="63"/>
      <c r="E95" s="64"/>
      <c r="F95" s="82"/>
      <c r="G95" s="140"/>
      <c r="H95" s="140"/>
      <c r="I95" s="141"/>
    </row>
    <row r="96" spans="1:9" ht="13.5" thickBot="1">
      <c r="A96" s="12"/>
      <c r="B96" s="79" t="s">
        <v>25</v>
      </c>
      <c r="C96" s="80"/>
      <c r="D96" s="80"/>
      <c r="E96" s="81"/>
      <c r="F96" s="68">
        <f>SUM(F94:F95)</f>
        <v>0</v>
      </c>
      <c r="G96" s="69"/>
      <c r="H96" s="69"/>
      <c r="I96" s="70"/>
    </row>
  </sheetData>
  <sheetProtection/>
  <mergeCells count="135">
    <mergeCell ref="F51:I51"/>
    <mergeCell ref="B54:E54"/>
    <mergeCell ref="F54:I54"/>
    <mergeCell ref="F56:I56"/>
    <mergeCell ref="B52:E52"/>
    <mergeCell ref="F53:I53"/>
    <mergeCell ref="B60:E60"/>
    <mergeCell ref="B62:E62"/>
    <mergeCell ref="F60:I60"/>
    <mergeCell ref="B58:E58"/>
    <mergeCell ref="F58:I58"/>
    <mergeCell ref="B57:E57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89:I89"/>
    <mergeCell ref="F84:I84"/>
    <mergeCell ref="B94:E94"/>
    <mergeCell ref="B46:E46"/>
    <mergeCell ref="B50:E50"/>
    <mergeCell ref="B53:E53"/>
    <mergeCell ref="F62:I62"/>
    <mergeCell ref="B61:I61"/>
    <mergeCell ref="B59:E59"/>
    <mergeCell ref="F59:I59"/>
    <mergeCell ref="F46:I46"/>
    <mergeCell ref="H14:I14"/>
    <mergeCell ref="B15:G15"/>
    <mergeCell ref="B96:E96"/>
    <mergeCell ref="F96:I96"/>
    <mergeCell ref="B95:E95"/>
    <mergeCell ref="F95:I95"/>
    <mergeCell ref="B83:I83"/>
    <mergeCell ref="B93:I93"/>
    <mergeCell ref="F94:I94"/>
    <mergeCell ref="B24:G24"/>
    <mergeCell ref="B89:E89"/>
    <mergeCell ref="B88:E88"/>
    <mergeCell ref="F88:I88"/>
    <mergeCell ref="B85:E85"/>
    <mergeCell ref="F85:I85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3:E63"/>
    <mergeCell ref="F52:I52"/>
    <mergeCell ref="H32:I32"/>
    <mergeCell ref="H24:I24"/>
    <mergeCell ref="H26:I26"/>
    <mergeCell ref="B30:G30"/>
    <mergeCell ref="B26:G26"/>
    <mergeCell ref="H31:I31"/>
    <mergeCell ref="H29:I29"/>
    <mergeCell ref="B27:G27"/>
    <mergeCell ref="B29:G29"/>
    <mergeCell ref="B28:G28"/>
    <mergeCell ref="B31:G31"/>
    <mergeCell ref="B68:E68"/>
    <mergeCell ref="F72:I72"/>
    <mergeCell ref="B25:G25"/>
    <mergeCell ref="B49:E49"/>
    <mergeCell ref="F48:I48"/>
    <mergeCell ref="H34:I34"/>
    <mergeCell ref="B32:G32"/>
    <mergeCell ref="H30:I30"/>
    <mergeCell ref="H28:I28"/>
    <mergeCell ref="H27:I27"/>
    <mergeCell ref="B84:E84"/>
    <mergeCell ref="F82:I82"/>
    <mergeCell ref="B82:E82"/>
    <mergeCell ref="F67:I67"/>
    <mergeCell ref="B74:E74"/>
    <mergeCell ref="F74:I74"/>
    <mergeCell ref="B71:E71"/>
    <mergeCell ref="B77:E77"/>
    <mergeCell ref="B75:E75"/>
    <mergeCell ref="F68:I68"/>
    <mergeCell ref="B66:E66"/>
    <mergeCell ref="F66:I66"/>
    <mergeCell ref="B67:E67"/>
    <mergeCell ref="F78:I78"/>
    <mergeCell ref="B69:E69"/>
    <mergeCell ref="F64:I64"/>
    <mergeCell ref="B73:E73"/>
    <mergeCell ref="F65:I65"/>
    <mergeCell ref="F75:I75"/>
    <mergeCell ref="B65:E65"/>
    <mergeCell ref="F81:I81"/>
    <mergeCell ref="B86:E86"/>
    <mergeCell ref="F86:I86"/>
    <mergeCell ref="F63:I63"/>
    <mergeCell ref="B64:E64"/>
    <mergeCell ref="F69:I69"/>
    <mergeCell ref="B70:I70"/>
    <mergeCell ref="F71:I71"/>
    <mergeCell ref="F77:I77"/>
    <mergeCell ref="B72:E72"/>
    <mergeCell ref="F79:I79"/>
    <mergeCell ref="B76:I76"/>
    <mergeCell ref="B79:E79"/>
    <mergeCell ref="B78:E78"/>
    <mergeCell ref="F73:I73"/>
    <mergeCell ref="B87:E87"/>
    <mergeCell ref="F87:I87"/>
    <mergeCell ref="B80:E80"/>
    <mergeCell ref="F80:I80"/>
    <mergeCell ref="B81:E81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2024-02-26T07:22:06Z</dcterms:modified>
  <cp:category/>
  <cp:version/>
  <cp:contentType/>
  <cp:contentStatus/>
</cp:coreProperties>
</file>